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4240" windowHeight="1260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C106" i="1" l="1"/>
  <c r="C107" i="1" l="1"/>
  <c r="C97" i="1" l="1"/>
  <c r="C13" i="1"/>
  <c r="C14" i="1"/>
  <c r="C16" i="1"/>
  <c r="C18" i="1"/>
  <c r="C19" i="1"/>
  <c r="C20" i="1"/>
  <c r="C21" i="1"/>
  <c r="C22" i="1"/>
  <c r="C23" i="1"/>
  <c r="C24" i="1"/>
  <c r="C25" i="1"/>
  <c r="C26" i="1"/>
  <c r="C27" i="1"/>
  <c r="C29" i="1"/>
  <c r="C30" i="1"/>
  <c r="C32" i="1"/>
  <c r="C33" i="1"/>
  <c r="C35" i="1"/>
  <c r="C37" i="1"/>
  <c r="C39" i="1"/>
  <c r="C40" i="1"/>
  <c r="C42" i="1"/>
  <c r="C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60" i="1"/>
  <c r="C61" i="1"/>
  <c r="C62" i="1"/>
  <c r="C63" i="1"/>
  <c r="C64" i="1"/>
  <c r="C65" i="1"/>
  <c r="C66" i="1"/>
  <c r="C67" i="1"/>
  <c r="C70" i="1"/>
  <c r="C71" i="1"/>
  <c r="C72" i="1"/>
  <c r="C73" i="1"/>
  <c r="C74" i="1"/>
  <c r="C75" i="1"/>
  <c r="C76" i="1"/>
  <c r="C78" i="1"/>
  <c r="C80" i="1"/>
  <c r="C83" i="1"/>
  <c r="C84" i="1"/>
  <c r="C86" i="1"/>
  <c r="C87" i="1"/>
  <c r="C88" i="1"/>
  <c r="C89" i="1"/>
  <c r="C92" i="1"/>
  <c r="C94" i="1"/>
  <c r="C96" i="1"/>
  <c r="C98" i="1"/>
  <c r="C99" i="1"/>
  <c r="C100" i="1"/>
  <c r="C102" i="1"/>
  <c r="C103" i="1"/>
  <c r="C104" i="1"/>
  <c r="C105" i="1"/>
  <c r="C10" i="1"/>
  <c r="C11" i="1"/>
  <c r="C9" i="1"/>
  <c r="C7" i="1"/>
  <c r="C6" i="1"/>
  <c r="C109" i="1" l="1"/>
  <c r="D109" i="1"/>
</calcChain>
</file>

<file path=xl/sharedStrings.xml><?xml version="1.0" encoding="utf-8"?>
<sst xmlns="http://schemas.openxmlformats.org/spreadsheetml/2006/main" count="138" uniqueCount="111">
  <si>
    <t xml:space="preserve">Наименование работ и услуг </t>
  </si>
  <si>
    <t>Кол-во раз в году</t>
  </si>
  <si>
    <t xml:space="preserve"> Годовая плата </t>
  </si>
  <si>
    <t>Стоимость на 1 кв.м общ. площади, руб.</t>
  </si>
  <si>
    <t>1. Работы, выполняемые в отношении всех видов фундаментов:</t>
  </si>
  <si>
    <t>1.1.Проверка технического состояния видимых частей конструкций с выявлением и принятием мер по устранению:</t>
  </si>
  <si>
    <t>коррозии арматуры, расслаивания, трещин, выпучивания в домах с бетонными, железобетонными и каменными фундаментами;</t>
  </si>
  <si>
    <t>1.2.Проверка и восстановление состояния фундаментов и отмостки</t>
  </si>
  <si>
    <t>2. Работы, выполняемые в зданиях с подвалами:</t>
  </si>
  <si>
    <t xml:space="preserve">                -     </t>
  </si>
  <si>
    <t>2.1.Проверка и восстановление температурно-влажностного режима подвальных помещений;</t>
  </si>
  <si>
    <t>2.2.Проверка состояния и мелкий текущий ремонт помещений подвалов, входов в подвалы и приямков,</t>
  </si>
  <si>
    <t>2.3.Замена пружин, доводчиков</t>
  </si>
  <si>
    <t>3. Работы, выполняемые для надлежащего содержания стен многоквартирных домов:</t>
  </si>
  <si>
    <t>3.1. Выявление и принятие мер по устранению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</si>
  <si>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3.2.Выявление и принятие мер по устранению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</si>
  <si>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4. Работы, выполняемые в целях надлежащего содержания перекрытий и покрытий многоквартирных домов:</t>
  </si>
  <si>
    <t>4.1.Проверка состояния утеплителя, в случае необходимости проведение работ по восстановлению гидроизоляции и звукоизоляции, адгезии отделочных слоев к конструкциям перекрытия (покрытия);</t>
  </si>
  <si>
    <t>5. Работы, выполняемые в целях надлежащего содержания крыш многоквартирных домов:</t>
  </si>
  <si>
    <t>5.1.Проверка кровли на отсутствие протечек, текущий ремонт в случае выявления</t>
  </si>
  <si>
    <t>5.2.Проверка, незначительный ремонт молниезащитных устройств, заземления мачт и другого оборудования, расположенного на крыше;</t>
  </si>
  <si>
    <t>5.3.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водостока, текущий ремонт</t>
  </si>
  <si>
    <t>5.4.Проверка и принятие мер по восстановлению температурно-влажностного режима и воздухообмена на чердаке;</t>
  </si>
  <si>
    <t>5.5.Осмотр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покрытий;</t>
  </si>
  <si>
    <t>5.6.Проверка кровли и водоотводящих устройств на наличие мусора, грязи, препятствующих стоку дождевых и талых вод, очистка от мелкой наледи</t>
  </si>
  <si>
    <t>5.7.Очистка кровли и водоотводящих устройств от мусора, грязи  препятствующих стоку дождевых ;</t>
  </si>
  <si>
    <t>5.8.Очистка кровли и водоотводящих устройств от наледи, препятствующей стоку талых вод;</t>
  </si>
  <si>
    <t>5.9.Проверка  кровли на наличие снега и наледи;</t>
  </si>
  <si>
    <t>5.10.Очистка кровли от скопления снега и наледи;</t>
  </si>
  <si>
    <t>6. Работы, выполняемые в целях надлежащего содержания лестниц многоквартирных домов:</t>
  </si>
  <si>
    <t>6.1.Выявление, а также принятие мер по устранению деформации и повреждений,  в несущих конструкциях, надежности крепления ограждений, выбоин и сколов в ступенях;</t>
  </si>
  <si>
    <t>6.2.Выявление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лестницами, мелкий текущий ремонт</t>
  </si>
  <si>
    <t>7. Работы, выполняемые в целях надлежащего содержания фасадов многоквартирных домов:</t>
  </si>
  <si>
    <t>7.1.Контроль состояния и работоспособности подсветки информационных знаков, входов в подъезды (домовые знаки и т.д.), устранение незначительных неисправностей</t>
  </si>
  <si>
    <t>7.2.Контроль состояния отдельных элементов крылец и зонтов над входами в здание, в подвалы и над балконами, текущий ремонт</t>
  </si>
  <si>
    <t>8. Работы, выполняемые в целях надлежащего содержания перегородок в многоквартирных домах:</t>
  </si>
  <si>
    <t>8.1.Выявление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трубопроводов, устранение мелких неисправностей</t>
  </si>
  <si>
    <t>9. 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</si>
  <si>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9.1.Работы, выполняемые в целях надлежащего содержания внутренней отделки многоквартирных домов, - проверка состояния внутренней отделки.</t>
  </si>
  <si>
    <t>10. Работы, выполняемые в целях надлежащего содержания полов помещений, относящихся к общему имуществу в многоквартирном доме:</t>
  </si>
  <si>
    <t>10.1.Проверка состояния поверхностного слоя  полов</t>
  </si>
  <si>
    <t>10.2.При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</si>
  <si>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11. 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</si>
  <si>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11.1.Проверка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доме, устранение мелких неисправностей</t>
  </si>
  <si>
    <t>12. Работы, выполняемые в целях надлежащего содержания систем вентиляции и дымоудаления многоквартирных домов:</t>
  </si>
  <si>
    <t>12.1.Техническое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</si>
  <si>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12.2.Контроль состояния, выявление и устранение причин недопустимых вибраций и шума при работе вентиляционной установки;</t>
  </si>
  <si>
    <t xml:space="preserve">12.3.Проверка утепления теплых чердаков, </t>
  </si>
  <si>
    <t>12.4.Проверка  плотности закрытия входов на них;</t>
  </si>
  <si>
    <t>12.5.Контроль и обеспечение исправного состояния систем автоматического дымоудаления;</t>
  </si>
  <si>
    <t>13. Общие работы, выполняемые для надлежащего содержания систем холодного водоснабжения и водоотведения в многоквартирных домах:</t>
  </si>
  <si>
    <t>13.1.Проверка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</si>
  <si>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13.2.Замена неисправных контрольно-измерительных приборов (манометров, термометров и т.п.);</t>
  </si>
  <si>
    <t>13.3.Восстановление работоспособности (ремонт, замена) оборудования водоразборных приборов (смесителей, кранов и т.п.), относящихся к общему имуществу в многоквартирном доме;</t>
  </si>
  <si>
    <t>13.4.Контроль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</si>
  <si>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13.5.Контроль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</si>
  <si>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13.6. Контроль состояния и чистка канализационных выпускных колодцев</t>
  </si>
  <si>
    <t>13.7. Обслуживание, регулировка и текущий ремонт вводного узла ХВС и насосной станции ХВС</t>
  </si>
  <si>
    <t>13.8.Промывка систем водоснабжения для удаления отложений.</t>
  </si>
  <si>
    <t>13.9.Окончательная проверка при сдаче системы водоснабжения</t>
  </si>
  <si>
    <t>14. Работы, выполняемые в целях надлежащего содержания электрооборудования, радио- и телекоммуникационного оборудования в многоквартирном доме:</t>
  </si>
  <si>
    <t>14.1.Проверка заземления оболочки электрокабеля, оборудования (насосы, щитовые вентиляторы и др.), устранение неисправностей</t>
  </si>
  <si>
    <t xml:space="preserve">14.2.Замеры сопротивления изоляции проводов, трубопроводов и восстановление цепей заземления по результатам проверки; </t>
  </si>
  <si>
    <t>14.3.Очистить внутренний монтаж шита электропанели от пыли и грязи, устранение повреждений. Очистить контакты рыле, отрегулировать их при необходимости, проверить свободный ход механического привода и электромагнита, очистить клемные соединения подтянуть венты. Проверить сопротивление изоляции</t>
  </si>
  <si>
    <t>14.4.Измерение сопротивления изоляции сетей. Подключение прибора электропроводки и изоляции. Измерение сопротивления и запись показаний прибора. Отключение прибора от электропроводки и изоляции.</t>
  </si>
  <si>
    <t>14.5.Проверка и обеспечение работоспособности устройств защитного отключения;</t>
  </si>
  <si>
    <t>14.6.Осмотр линий электросетей, арматуры и электрооборудования вместах общего пользования, на лестничных клетках, устранение неисправностей</t>
  </si>
  <si>
    <t>14.7.Осмотр вводных распределительных устройств, текущий ремонт</t>
  </si>
  <si>
    <t>14.8.Контроль состояния и замена вышедших из строя датчиков, проводки и оборудования пожарной и охранной сигнализации.</t>
  </si>
  <si>
    <t>15. Работы по содержанию помещений, входящих в состав общего имущества в многоквартирном доме:</t>
  </si>
  <si>
    <t>15.1.Влажная протирка элементов лестничных клеток жилых домов:</t>
  </si>
  <si>
    <t>двери</t>
  </si>
  <si>
    <t>перил</t>
  </si>
  <si>
    <t>отопительные приборы (радиаторы)</t>
  </si>
  <si>
    <t>плафоны</t>
  </si>
  <si>
    <t>почтовые ящики</t>
  </si>
  <si>
    <t>шкафы для электрощитков и слаботочных устройств</t>
  </si>
  <si>
    <t>обметание пыли с потолков</t>
  </si>
  <si>
    <t>16.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</si>
  <si>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16.1.Очистка от наледи и льда крыш и люков пожарных колодцев</t>
  </si>
  <si>
    <t>16.2.Сдвигание свежевыпавшего снега и очистка придомовой территории от снега и льда при наличии колейности свыше 5 см:</t>
  </si>
  <si>
    <t>с усовершенствованным покрытием</t>
  </si>
  <si>
    <t>16.3.Очистка придомовой территории от снега наносного происхождения (или подметание такой территории, свободной от снежного покрова):</t>
  </si>
  <si>
    <t>16.3.1.Подметание свежевыпавшего снега без предварительной обработки территории смесью песка с хлоридом:</t>
  </si>
  <si>
    <t>посыпка территории песком</t>
  </si>
  <si>
    <t>16.3.2.Очистка придомовой территории от наледи и льда;</t>
  </si>
  <si>
    <t>очистка территории с усовершенствованным покрытием от уплотненного снега</t>
  </si>
  <si>
    <t>очистка территории от наледи без предварительной обработки хлоридами</t>
  </si>
  <si>
    <t>очистка территории от наледи с предварительной обработки хлоридами</t>
  </si>
  <si>
    <t>16.3.3.Сметание снега со ступенек и площадок</t>
  </si>
  <si>
    <t>17. Работы по содержанию придомовой территории в теплый период года:</t>
  </si>
  <si>
    <t>17.1.Подметание и уборка придомовой территории:</t>
  </si>
  <si>
    <t>17.2.Очистка от мусора урн, установленных возле подъездов,</t>
  </si>
  <si>
    <t>железобетонные с металлическим вкладышем (размер основания 320х320 мм, высота 510 мм)</t>
  </si>
  <si>
    <t>17.3.Промывка урн шлангом:</t>
  </si>
  <si>
    <t>17.4.Уборка газонов</t>
  </si>
  <si>
    <t>17.5. Покос травы на газонах придомовой территории</t>
  </si>
  <si>
    <t>17.6. Полив газонов из шланга</t>
  </si>
  <si>
    <t>17.7.Уборка приямков</t>
  </si>
  <si>
    <t>17.8.Уход за бетонными, гранитными, мраморными ступенями и  площадками перед входом в подъезд:</t>
  </si>
  <si>
    <t>подметание ступеней и площадок</t>
  </si>
  <si>
    <t>мытье ступеней и площадок</t>
  </si>
  <si>
    <t>уборка отмосток</t>
  </si>
  <si>
    <t>18. 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</si>
  <si>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19.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</si>
  <si>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20. Услуга по управлению и взаимодействию с УК</t>
  </si>
  <si>
    <t>Площадь помещений собственников</t>
  </si>
  <si>
    <t xml:space="preserve">Итого общая стоимость услуг по управлению, содержанию и текущему ремонту </t>
  </si>
  <si>
    <t>Главный специалист отдела строительства, ЖКХ, транспорта и связи</t>
  </si>
  <si>
    <t>А.Н. Абдурафикова</t>
  </si>
  <si>
    <t xml:space="preserve">                                                                                          ПРИЛОЖЕНИЕ № 4
к конкурсной
документации для проведения
открытого конкурса по отбору
управляющей организации для
управления многоквартирным домом
                                                                              УТВЕРЖДАЮ:
                                                                  Начальник отдела строительства,  
                                                                 ЖКХ, тарнспорта и связи 
                                                                                                               _______________С.М. Игнатенко
                      « 22 » мая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</si>
</sst>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5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wrapText="1" indent="1"/>
    </xf>
    <xf numFmtId="4" fontId="6" fillId="0" borderId="4" xfId="0" applyNumberFormat="1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3" fontId="7" fillId="0" borderId="4" xfId="0" applyNumberFormat="1" applyFont="1" applyBorder="1" applyAlignment="1">
      <alignment horizontal="left" vertical="center" indent="1"/>
    </xf>
    <xf numFmtId="4" fontId="1" fillId="0" borderId="4" xfId="0" applyNumberFormat="1" applyFont="1" applyBorder="1" applyAlignment="1">
      <alignment horizontal="left" vertical="center" indent="1"/>
    </xf>
    <xf numFmtId="2" fontId="3" fillId="0" borderId="4" xfId="0" applyNumberFormat="1" applyFont="1" applyBorder="1" applyAlignment="1">
      <alignment horizontal="left" vertical="center" indent="1"/>
    </xf>
    <xf numFmtId="4" fontId="6" fillId="0" borderId="4" xfId="0" applyNumberFormat="1" applyFont="1" applyFill="1" applyBorder="1" applyAlignment="1">
      <alignment horizontal="left" vertical="center" indent="1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right" wrapText="1"/>
    </xf>
    <xf numFmtId="0" fontId="0" fillId="0" borderId="6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tabSelected="1" topLeftCell="A106" workbookViewId="0">
      <selection activeCell="A113" sqref="A113"/>
    </sheetView>
  </sheetViews>
  <sheetFormatPr defaultRowHeight="15" x14ac:dyDescent="0.25"/>
  <cols>
    <col min="1" max="1" width="50.42578125" customWidth="1"/>
    <col min="2" max="2" width="29.28515625" customWidth="1"/>
    <col min="3" max="3" width="24.140625" customWidth="1"/>
    <col min="4" max="4" width="30.28515625" customWidth="1"/>
  </cols>
  <sheetData>
    <row r="1" spans="1:6" x14ac:dyDescent="0.25">
      <c r="A1" s="25"/>
      <c r="B1" s="25"/>
      <c r="C1" s="25"/>
      <c r="D1" s="25"/>
    </row>
    <row r="2" spans="1:6" ht="210" customHeight="1" thickBot="1" x14ac:dyDescent="0.3">
      <c r="A2" s="26" t="s">
        <v>110</v>
      </c>
      <c r="B2" s="27"/>
      <c r="C2" s="27"/>
      <c r="D2" s="27"/>
    </row>
    <row r="3" spans="1:6" ht="29.25" thickBot="1" x14ac:dyDescent="0.3">
      <c r="A3" s="1" t="s">
        <v>0</v>
      </c>
      <c r="B3" s="2" t="s">
        <v>1</v>
      </c>
      <c r="C3" s="3" t="s">
        <v>2</v>
      </c>
      <c r="D3" s="4" t="s">
        <v>3</v>
      </c>
    </row>
    <row r="4" spans="1:6" ht="40.5" customHeight="1" x14ac:dyDescent="0.25">
      <c r="A4" s="5" t="s">
        <v>4</v>
      </c>
      <c r="B4" s="6"/>
      <c r="C4" s="7"/>
      <c r="D4" s="8"/>
      <c r="E4" s="9"/>
      <c r="F4" s="9"/>
    </row>
    <row r="5" spans="1:6" ht="45.75" thickBot="1" x14ac:dyDescent="0.3">
      <c r="A5" s="10" t="s">
        <v>5</v>
      </c>
      <c r="B5" s="11"/>
      <c r="C5" s="12"/>
      <c r="D5" s="13"/>
      <c r="E5" s="9"/>
      <c r="F5" s="9"/>
    </row>
    <row r="6" spans="1:6" ht="52.5" customHeight="1" thickBot="1" x14ac:dyDescent="0.3">
      <c r="A6" s="10" t="s">
        <v>6</v>
      </c>
      <c r="B6" s="11">
        <v>2</v>
      </c>
      <c r="C6" s="14">
        <f>3972*12*D6</f>
        <v>10767.2976</v>
      </c>
      <c r="D6" s="13">
        <v>0.22589999999999999</v>
      </c>
      <c r="E6" s="9"/>
      <c r="F6" s="9"/>
    </row>
    <row r="7" spans="1:6" ht="37.5" customHeight="1" thickBot="1" x14ac:dyDescent="0.3">
      <c r="A7" s="10" t="s">
        <v>7</v>
      </c>
      <c r="B7" s="11">
        <v>2</v>
      </c>
      <c r="C7" s="14">
        <f>3972*12*D7</f>
        <v>1244.0304000000001</v>
      </c>
      <c r="D7" s="13">
        <v>2.6100000000000002E-2</v>
      </c>
      <c r="E7" s="9"/>
      <c r="F7" s="9"/>
    </row>
    <row r="8" spans="1:6" ht="30" customHeight="1" thickBot="1" x14ac:dyDescent="0.3">
      <c r="A8" s="15" t="s">
        <v>8</v>
      </c>
      <c r="B8" s="16"/>
      <c r="C8" s="14"/>
      <c r="D8" s="13" t="s">
        <v>9</v>
      </c>
      <c r="E8" s="9"/>
      <c r="F8" s="9"/>
    </row>
    <row r="9" spans="1:6" ht="35.25" customHeight="1" thickBot="1" x14ac:dyDescent="0.3">
      <c r="A9" s="10" t="s">
        <v>10</v>
      </c>
      <c r="B9" s="11">
        <v>2</v>
      </c>
      <c r="C9" s="14">
        <f>3972*12*D9</f>
        <v>3107.6927999999998</v>
      </c>
      <c r="D9" s="13">
        <v>6.5199999999999994E-2</v>
      </c>
      <c r="E9" s="9"/>
      <c r="F9" s="9"/>
    </row>
    <row r="10" spans="1:6" ht="33.75" customHeight="1" thickBot="1" x14ac:dyDescent="0.3">
      <c r="A10" s="10" t="s">
        <v>11</v>
      </c>
      <c r="B10" s="11">
        <v>2</v>
      </c>
      <c r="C10" s="14">
        <f t="shared" ref="C10:C73" si="0">3972*12*D10</f>
        <v>7197.2640000000001</v>
      </c>
      <c r="D10" s="13">
        <v>0.151</v>
      </c>
      <c r="E10" s="9"/>
      <c r="F10" s="9"/>
    </row>
    <row r="11" spans="1:6" ht="22.5" customHeight="1" thickBot="1" x14ac:dyDescent="0.3">
      <c r="A11" s="10" t="s">
        <v>12</v>
      </c>
      <c r="B11" s="11">
        <v>1</v>
      </c>
      <c r="C11" s="14">
        <f t="shared" si="0"/>
        <v>3317.4143999999997</v>
      </c>
      <c r="D11" s="13">
        <v>6.9599999999999995E-2</v>
      </c>
      <c r="E11" s="9"/>
      <c r="F11" s="9"/>
    </row>
    <row r="12" spans="1:6" ht="33.75" customHeight="1" thickBot="1" x14ac:dyDescent="0.3">
      <c r="A12" s="15" t="s">
        <v>13</v>
      </c>
      <c r="B12" s="16"/>
      <c r="C12" s="14"/>
      <c r="D12" s="13" t="s">
        <v>9</v>
      </c>
      <c r="E12" s="9"/>
      <c r="F12" s="9"/>
    </row>
    <row r="13" spans="1:6" ht="102" customHeight="1" thickBot="1" x14ac:dyDescent="0.3">
      <c r="A13" s="10" t="s">
        <v>14</v>
      </c>
      <c r="B13" s="11">
        <v>2</v>
      </c>
      <c r="C13" s="14">
        <f t="shared" si="0"/>
        <v>3045.7296000000001</v>
      </c>
      <c r="D13" s="13">
        <v>6.3899999999999998E-2</v>
      </c>
      <c r="E13" s="9"/>
      <c r="F13" s="9"/>
    </row>
    <row r="14" spans="1:6" ht="113.25" customHeight="1" thickBot="1" x14ac:dyDescent="0.3">
      <c r="A14" s="10" t="s">
        <v>15</v>
      </c>
      <c r="B14" s="11">
        <v>2</v>
      </c>
      <c r="C14" s="14">
        <f t="shared" si="0"/>
        <v>3045.7296000000001</v>
      </c>
      <c r="D14" s="13">
        <v>6.3899999999999998E-2</v>
      </c>
      <c r="E14" s="9"/>
      <c r="F14" s="9"/>
    </row>
    <row r="15" spans="1:6" ht="57" customHeight="1" thickBot="1" x14ac:dyDescent="0.3">
      <c r="A15" s="15" t="s">
        <v>16</v>
      </c>
      <c r="B15" s="16"/>
      <c r="C15" s="14"/>
      <c r="D15" s="13" t="s">
        <v>9</v>
      </c>
      <c r="E15" s="9"/>
      <c r="F15" s="9"/>
    </row>
    <row r="16" spans="1:6" ht="75" customHeight="1" thickBot="1" x14ac:dyDescent="0.3">
      <c r="A16" s="10" t="s">
        <v>17</v>
      </c>
      <c r="B16" s="11">
        <v>2</v>
      </c>
      <c r="C16" s="14">
        <f t="shared" si="0"/>
        <v>1244.0304000000001</v>
      </c>
      <c r="D16" s="13">
        <v>2.6100000000000002E-2</v>
      </c>
      <c r="E16" s="9"/>
      <c r="F16" s="9"/>
    </row>
    <row r="17" spans="1:6" ht="44.25" customHeight="1" thickBot="1" x14ac:dyDescent="0.3">
      <c r="A17" s="15" t="s">
        <v>18</v>
      </c>
      <c r="B17" s="16"/>
      <c r="C17" s="14"/>
      <c r="D17" s="13" t="s">
        <v>9</v>
      </c>
      <c r="E17" s="9"/>
      <c r="F17" s="9"/>
    </row>
    <row r="18" spans="1:6" ht="27.75" customHeight="1" thickBot="1" x14ac:dyDescent="0.3">
      <c r="A18" s="10" t="s">
        <v>19</v>
      </c>
      <c r="B18" s="11">
        <v>2</v>
      </c>
      <c r="C18" s="14">
        <f t="shared" si="0"/>
        <v>8050.4495999999999</v>
      </c>
      <c r="D18" s="13">
        <v>0.16889999999999999</v>
      </c>
      <c r="E18" s="9"/>
      <c r="F18" s="9"/>
    </row>
    <row r="19" spans="1:6" ht="52.5" customHeight="1" thickBot="1" x14ac:dyDescent="0.3">
      <c r="A19" s="10" t="s">
        <v>20</v>
      </c>
      <c r="B19" s="11">
        <v>2</v>
      </c>
      <c r="C19" s="14">
        <f t="shared" si="0"/>
        <v>3317.4143999999997</v>
      </c>
      <c r="D19" s="13">
        <v>6.9599999999999995E-2</v>
      </c>
      <c r="E19" s="9"/>
      <c r="F19" s="9"/>
    </row>
    <row r="20" spans="1:6" ht="144" customHeight="1" thickBot="1" x14ac:dyDescent="0.3">
      <c r="A20" s="10" t="s">
        <v>21</v>
      </c>
      <c r="B20" s="11">
        <v>2</v>
      </c>
      <c r="C20" s="14">
        <f t="shared" si="0"/>
        <v>10528.9776</v>
      </c>
      <c r="D20" s="13">
        <v>0.22090000000000001</v>
      </c>
      <c r="E20" s="9"/>
      <c r="F20" s="9"/>
    </row>
    <row r="21" spans="1:6" ht="54" customHeight="1" thickBot="1" x14ac:dyDescent="0.3">
      <c r="A21" s="10" t="s">
        <v>22</v>
      </c>
      <c r="B21" s="11">
        <v>2</v>
      </c>
      <c r="C21" s="14">
        <f t="shared" si="0"/>
        <v>3989.4767999999999</v>
      </c>
      <c r="D21" s="13">
        <v>8.3699999999999997E-2</v>
      </c>
      <c r="E21" s="9"/>
      <c r="F21" s="9"/>
    </row>
    <row r="22" spans="1:6" ht="114.75" customHeight="1" thickBot="1" x14ac:dyDescent="0.3">
      <c r="A22" s="10" t="s">
        <v>23</v>
      </c>
      <c r="B22" s="11">
        <v>2</v>
      </c>
      <c r="C22" s="14">
        <f t="shared" si="0"/>
        <v>1139.1695999999999</v>
      </c>
      <c r="D22" s="13">
        <v>2.3900000000000001E-2</v>
      </c>
      <c r="E22" s="9"/>
      <c r="F22" s="9"/>
    </row>
    <row r="23" spans="1:6" ht="48.75" customHeight="1" thickBot="1" x14ac:dyDescent="0.3">
      <c r="A23" s="10" t="s">
        <v>24</v>
      </c>
      <c r="B23" s="11">
        <v>2</v>
      </c>
      <c r="C23" s="14">
        <f t="shared" si="0"/>
        <v>10052.337600000001</v>
      </c>
      <c r="D23" s="13">
        <v>0.2109</v>
      </c>
      <c r="E23" s="9"/>
      <c r="F23" s="9"/>
    </row>
    <row r="24" spans="1:6" ht="38.25" customHeight="1" thickBot="1" x14ac:dyDescent="0.3">
      <c r="A24" s="10" t="s">
        <v>25</v>
      </c>
      <c r="B24" s="11">
        <v>2</v>
      </c>
      <c r="C24" s="14">
        <f t="shared" si="0"/>
        <v>10052.337600000001</v>
      </c>
      <c r="D24" s="13">
        <v>0.2109</v>
      </c>
      <c r="E24" s="9"/>
      <c r="F24" s="9"/>
    </row>
    <row r="25" spans="1:6" ht="42" customHeight="1" thickBot="1" x14ac:dyDescent="0.3">
      <c r="A25" s="10" t="s">
        <v>26</v>
      </c>
      <c r="B25" s="11">
        <v>2</v>
      </c>
      <c r="C25" s="14">
        <f t="shared" si="0"/>
        <v>5386.0320000000002</v>
      </c>
      <c r="D25" s="13">
        <v>0.113</v>
      </c>
      <c r="E25" s="9"/>
      <c r="F25" s="9"/>
    </row>
    <row r="26" spans="1:6" ht="35.25" customHeight="1" thickBot="1" x14ac:dyDescent="0.3">
      <c r="A26" s="10" t="s">
        <v>27</v>
      </c>
      <c r="B26" s="11">
        <v>10</v>
      </c>
      <c r="C26" s="14">
        <f t="shared" si="0"/>
        <v>5038.0848000000005</v>
      </c>
      <c r="D26" s="13">
        <v>0.1057</v>
      </c>
      <c r="E26" s="9"/>
      <c r="F26" s="9"/>
    </row>
    <row r="27" spans="1:6" ht="35.25" customHeight="1" thickBot="1" x14ac:dyDescent="0.3">
      <c r="A27" s="10" t="s">
        <v>28</v>
      </c>
      <c r="B27" s="11">
        <v>5</v>
      </c>
      <c r="C27" s="14">
        <f t="shared" si="0"/>
        <v>15991.272000000001</v>
      </c>
      <c r="D27" s="13">
        <v>0.33550000000000002</v>
      </c>
      <c r="E27" s="9"/>
      <c r="F27" s="9"/>
    </row>
    <row r="28" spans="1:6" ht="42.75" customHeight="1" thickBot="1" x14ac:dyDescent="0.3">
      <c r="A28" s="15" t="s">
        <v>29</v>
      </c>
      <c r="B28" s="16"/>
      <c r="C28" s="14"/>
      <c r="D28" s="13" t="s">
        <v>9</v>
      </c>
      <c r="E28" s="9"/>
      <c r="F28" s="9"/>
    </row>
    <row r="29" spans="1:6" ht="60" customHeight="1" thickBot="1" x14ac:dyDescent="0.3">
      <c r="A29" s="10" t="s">
        <v>30</v>
      </c>
      <c r="B29" s="11">
        <v>1</v>
      </c>
      <c r="C29" s="14">
        <f t="shared" si="0"/>
        <v>1139.1695999999999</v>
      </c>
      <c r="D29" s="13">
        <v>2.3900000000000001E-2</v>
      </c>
      <c r="E29" s="9"/>
      <c r="F29" s="9"/>
    </row>
    <row r="30" spans="1:6" ht="96" customHeight="1" thickBot="1" x14ac:dyDescent="0.3">
      <c r="A30" s="10" t="s">
        <v>31</v>
      </c>
      <c r="B30" s="11">
        <v>1</v>
      </c>
      <c r="C30" s="14">
        <f t="shared" si="0"/>
        <v>1139.1695999999999</v>
      </c>
      <c r="D30" s="13">
        <v>2.3900000000000001E-2</v>
      </c>
      <c r="E30" s="9"/>
      <c r="F30" s="9"/>
    </row>
    <row r="31" spans="1:6" ht="49.5" customHeight="1" thickBot="1" x14ac:dyDescent="0.3">
      <c r="A31" s="15" t="s">
        <v>32</v>
      </c>
      <c r="B31" s="11"/>
      <c r="C31" s="14"/>
      <c r="D31" s="13" t="s">
        <v>9</v>
      </c>
      <c r="E31" s="9"/>
      <c r="F31" s="9"/>
    </row>
    <row r="32" spans="1:6" ht="68.25" customHeight="1" thickBot="1" x14ac:dyDescent="0.3">
      <c r="A32" s="10" t="s">
        <v>33</v>
      </c>
      <c r="B32" s="11">
        <v>1</v>
      </c>
      <c r="C32" s="14">
        <f t="shared" si="0"/>
        <v>3732.0911999999998</v>
      </c>
      <c r="D32" s="13">
        <v>7.8299999999999995E-2</v>
      </c>
      <c r="E32" s="9"/>
      <c r="F32" s="9"/>
    </row>
    <row r="33" spans="1:6" ht="54.75" customHeight="1" thickBot="1" x14ac:dyDescent="0.3">
      <c r="A33" s="10" t="s">
        <v>34</v>
      </c>
      <c r="B33" s="11">
        <v>1</v>
      </c>
      <c r="C33" s="14">
        <f t="shared" si="0"/>
        <v>8636.7168000000001</v>
      </c>
      <c r="D33" s="13">
        <v>0.1812</v>
      </c>
      <c r="E33" s="9"/>
      <c r="F33" s="9"/>
    </row>
    <row r="34" spans="1:6" ht="46.5" customHeight="1" thickBot="1" x14ac:dyDescent="0.3">
      <c r="A34" s="15" t="s">
        <v>35</v>
      </c>
      <c r="B34" s="16"/>
      <c r="C34" s="14"/>
      <c r="D34" s="13" t="s">
        <v>9</v>
      </c>
      <c r="E34" s="9"/>
      <c r="F34" s="9"/>
    </row>
    <row r="35" spans="1:6" ht="115.5" customHeight="1" thickBot="1" x14ac:dyDescent="0.3">
      <c r="A35" s="10" t="s">
        <v>36</v>
      </c>
      <c r="B35" s="11">
        <v>2</v>
      </c>
      <c r="C35" s="14">
        <f t="shared" si="0"/>
        <v>3045.7296000000001</v>
      </c>
      <c r="D35" s="13">
        <v>6.3899999999999998E-2</v>
      </c>
      <c r="E35" s="9"/>
      <c r="F35" s="9"/>
    </row>
    <row r="36" spans="1:6" ht="134.25" customHeight="1" thickBot="1" x14ac:dyDescent="0.3">
      <c r="A36" s="15" t="s">
        <v>37</v>
      </c>
      <c r="B36" s="11"/>
      <c r="C36" s="14"/>
      <c r="D36" s="13" t="s">
        <v>9</v>
      </c>
      <c r="E36" s="9"/>
      <c r="F36" s="9"/>
    </row>
    <row r="37" spans="1:6" ht="45.75" customHeight="1" thickBot="1" x14ac:dyDescent="0.3">
      <c r="A37" s="10" t="s">
        <v>38</v>
      </c>
      <c r="B37" s="11">
        <v>1</v>
      </c>
      <c r="C37" s="14">
        <f t="shared" si="0"/>
        <v>2902.7375999999999</v>
      </c>
      <c r="D37" s="13">
        <v>6.0900000000000003E-2</v>
      </c>
      <c r="E37" s="9"/>
      <c r="F37" s="9"/>
    </row>
    <row r="38" spans="1:6" ht="54" customHeight="1" thickBot="1" x14ac:dyDescent="0.3">
      <c r="A38" s="15" t="s">
        <v>39</v>
      </c>
      <c r="B38" s="16"/>
      <c r="C38" s="14"/>
      <c r="D38" s="13" t="s">
        <v>9</v>
      </c>
      <c r="E38" s="9"/>
      <c r="F38" s="9"/>
    </row>
    <row r="39" spans="1:6" ht="33.75" customHeight="1" thickBot="1" x14ac:dyDescent="0.3">
      <c r="A39" s="10" t="s">
        <v>40</v>
      </c>
      <c r="B39" s="11">
        <v>1</v>
      </c>
      <c r="C39" s="14">
        <f t="shared" si="0"/>
        <v>5595.7536</v>
      </c>
      <c r="D39" s="13">
        <v>0.1174</v>
      </c>
      <c r="E39" s="9"/>
      <c r="F39" s="9"/>
    </row>
    <row r="40" spans="1:6" ht="70.5" customHeight="1" thickBot="1" x14ac:dyDescent="0.3">
      <c r="A40" s="10" t="s">
        <v>41</v>
      </c>
      <c r="B40" s="11">
        <v>1</v>
      </c>
      <c r="C40" s="14">
        <f t="shared" si="0"/>
        <v>2693.0160000000001</v>
      </c>
      <c r="D40" s="13">
        <v>5.6500000000000002E-2</v>
      </c>
      <c r="E40" s="9"/>
      <c r="F40" s="9"/>
    </row>
    <row r="41" spans="1:6" ht="68.25" customHeight="1" thickBot="1" x14ac:dyDescent="0.3">
      <c r="A41" s="15" t="s">
        <v>42</v>
      </c>
      <c r="B41" s="16"/>
      <c r="C41" s="14"/>
      <c r="D41" s="13" t="s">
        <v>9</v>
      </c>
      <c r="E41" s="9"/>
      <c r="F41" s="9"/>
    </row>
    <row r="42" spans="1:6" ht="109.5" customHeight="1" thickBot="1" x14ac:dyDescent="0.3">
      <c r="A42" s="10" t="s">
        <v>43</v>
      </c>
      <c r="B42" s="11">
        <v>1</v>
      </c>
      <c r="C42" s="14">
        <f t="shared" si="0"/>
        <v>1658.7071999999998</v>
      </c>
      <c r="D42" s="13">
        <v>3.4799999999999998E-2</v>
      </c>
      <c r="E42" s="9"/>
      <c r="F42" s="9"/>
    </row>
    <row r="43" spans="1:6" ht="53.25" customHeight="1" thickBot="1" x14ac:dyDescent="0.3">
      <c r="A43" s="15" t="s">
        <v>44</v>
      </c>
      <c r="B43" s="16"/>
      <c r="C43" s="14"/>
      <c r="D43" s="13" t="s">
        <v>9</v>
      </c>
      <c r="E43" s="9"/>
      <c r="F43" s="9"/>
    </row>
    <row r="44" spans="1:6" ht="68.25" customHeight="1" thickBot="1" x14ac:dyDescent="0.3">
      <c r="A44" s="10" t="s">
        <v>45</v>
      </c>
      <c r="B44" s="11">
        <v>4</v>
      </c>
      <c r="C44" s="14">
        <f t="shared" si="0"/>
        <v>10290.6576</v>
      </c>
      <c r="D44" s="13">
        <v>0.21590000000000001</v>
      </c>
      <c r="E44" s="9"/>
      <c r="F44" s="9"/>
    </row>
    <row r="45" spans="1:6" ht="57" customHeight="1" thickBot="1" x14ac:dyDescent="0.3">
      <c r="A45" s="10" t="s">
        <v>46</v>
      </c>
      <c r="B45" s="11">
        <v>4</v>
      </c>
      <c r="C45" s="14">
        <f t="shared" si="0"/>
        <v>8288.7695999999996</v>
      </c>
      <c r="D45" s="13">
        <v>0.1739</v>
      </c>
      <c r="E45" s="9"/>
      <c r="F45" s="9"/>
    </row>
    <row r="46" spans="1:6" ht="35.25" customHeight="1" thickBot="1" x14ac:dyDescent="0.3">
      <c r="A46" s="10" t="s">
        <v>47</v>
      </c>
      <c r="B46" s="11">
        <v>2</v>
      </c>
      <c r="C46" s="14">
        <f t="shared" si="0"/>
        <v>714.95999999999992</v>
      </c>
      <c r="D46" s="13">
        <v>1.4999999999999999E-2</v>
      </c>
      <c r="E46" s="9"/>
      <c r="F46" s="9"/>
    </row>
    <row r="47" spans="1:6" ht="37.5" customHeight="1" thickBot="1" x14ac:dyDescent="0.3">
      <c r="A47" s="10" t="s">
        <v>48</v>
      </c>
      <c r="B47" s="11">
        <v>2</v>
      </c>
      <c r="C47" s="14">
        <f t="shared" si="0"/>
        <v>247.8528</v>
      </c>
      <c r="D47" s="13">
        <v>5.1999999999999998E-3</v>
      </c>
      <c r="E47" s="9"/>
      <c r="F47" s="9"/>
    </row>
    <row r="48" spans="1:6" ht="39.75" customHeight="1" thickBot="1" x14ac:dyDescent="0.3">
      <c r="A48" s="10" t="s">
        <v>49</v>
      </c>
      <c r="B48" s="11">
        <v>2</v>
      </c>
      <c r="C48" s="14">
        <f t="shared" si="0"/>
        <v>4041.9072000000001</v>
      </c>
      <c r="D48" s="13">
        <v>8.48E-2</v>
      </c>
      <c r="E48" s="9"/>
      <c r="F48" s="9"/>
    </row>
    <row r="49" spans="1:6" ht="58.5" customHeight="1" thickBot="1" x14ac:dyDescent="0.3">
      <c r="A49" s="15" t="s">
        <v>50</v>
      </c>
      <c r="B49" s="16"/>
      <c r="C49" s="14"/>
      <c r="D49" s="13" t="s">
        <v>9</v>
      </c>
      <c r="E49" s="9"/>
      <c r="F49" s="9"/>
    </row>
    <row r="50" spans="1:6" ht="131.25" customHeight="1" thickBot="1" x14ac:dyDescent="0.3">
      <c r="A50" s="10" t="s">
        <v>51</v>
      </c>
      <c r="B50" s="11">
        <v>2</v>
      </c>
      <c r="C50" s="14">
        <f t="shared" si="0"/>
        <v>3522.3695999999995</v>
      </c>
      <c r="D50" s="13">
        <v>7.3899999999999993E-2</v>
      </c>
      <c r="E50" s="9"/>
      <c r="F50" s="9"/>
    </row>
    <row r="51" spans="1:6" ht="36.75" customHeight="1" thickBot="1" x14ac:dyDescent="0.3">
      <c r="A51" s="10" t="s">
        <v>52</v>
      </c>
      <c r="B51" s="11">
        <v>2</v>
      </c>
      <c r="C51" s="14">
        <f t="shared" si="0"/>
        <v>8226.8063999999995</v>
      </c>
      <c r="D51" s="13">
        <v>0.1726</v>
      </c>
      <c r="E51" s="9"/>
      <c r="F51" s="9"/>
    </row>
    <row r="52" spans="1:6" ht="65.25" customHeight="1" thickBot="1" x14ac:dyDescent="0.3">
      <c r="A52" s="10" t="s">
        <v>53</v>
      </c>
      <c r="B52" s="11">
        <v>10</v>
      </c>
      <c r="C52" s="14">
        <f t="shared" si="0"/>
        <v>8398.3968000000004</v>
      </c>
      <c r="D52" s="13">
        <v>0.1762</v>
      </c>
      <c r="E52" s="9"/>
      <c r="F52" s="9"/>
    </row>
    <row r="53" spans="1:6" ht="67.5" customHeight="1" thickBot="1" x14ac:dyDescent="0.3">
      <c r="A53" s="10" t="s">
        <v>54</v>
      </c>
      <c r="B53" s="11">
        <v>2</v>
      </c>
      <c r="C53" s="14">
        <f t="shared" si="0"/>
        <v>7564.2768000000005</v>
      </c>
      <c r="D53" s="13">
        <v>0.15870000000000001</v>
      </c>
      <c r="E53" s="9"/>
      <c r="F53" s="9"/>
    </row>
    <row r="54" spans="1:6" ht="75.75" customHeight="1" thickBot="1" x14ac:dyDescent="0.3">
      <c r="A54" s="10" t="s">
        <v>55</v>
      </c>
      <c r="B54" s="11">
        <v>2</v>
      </c>
      <c r="C54" s="14">
        <f t="shared" si="0"/>
        <v>5295.4704000000002</v>
      </c>
      <c r="D54" s="13">
        <v>0.1111</v>
      </c>
      <c r="E54" s="9"/>
      <c r="F54" s="9"/>
    </row>
    <row r="55" spans="1:6" ht="51.75" customHeight="1" thickBot="1" x14ac:dyDescent="0.3">
      <c r="A55" s="10" t="s">
        <v>56</v>
      </c>
      <c r="B55" s="11">
        <v>2</v>
      </c>
      <c r="C55" s="14">
        <f t="shared" si="0"/>
        <v>10171.497600000001</v>
      </c>
      <c r="D55" s="13">
        <v>0.21340000000000001</v>
      </c>
      <c r="E55" s="9"/>
      <c r="F55" s="9"/>
    </row>
    <row r="56" spans="1:6" ht="50.25" customHeight="1" thickBot="1" x14ac:dyDescent="0.3">
      <c r="A56" s="10" t="s">
        <v>57</v>
      </c>
      <c r="B56" s="11">
        <v>4</v>
      </c>
      <c r="C56" s="14">
        <f t="shared" si="0"/>
        <v>35852.860800000002</v>
      </c>
      <c r="D56" s="13">
        <v>0.75219999999999998</v>
      </c>
      <c r="E56" s="9"/>
      <c r="F56" s="9"/>
    </row>
    <row r="57" spans="1:6" ht="47.25" customHeight="1" thickBot="1" x14ac:dyDescent="0.3">
      <c r="A57" s="10" t="s">
        <v>58</v>
      </c>
      <c r="B57" s="11">
        <v>1</v>
      </c>
      <c r="C57" s="14">
        <f t="shared" si="0"/>
        <v>2178.2447999999999</v>
      </c>
      <c r="D57" s="13">
        <v>4.5699999999999998E-2</v>
      </c>
      <c r="E57" s="9"/>
      <c r="F57" s="9"/>
    </row>
    <row r="58" spans="1:6" ht="47.25" customHeight="1" thickBot="1" x14ac:dyDescent="0.3">
      <c r="A58" s="10" t="s">
        <v>59</v>
      </c>
      <c r="B58" s="11">
        <v>1</v>
      </c>
      <c r="C58" s="14">
        <f t="shared" si="0"/>
        <v>1863.6624000000002</v>
      </c>
      <c r="D58" s="13">
        <v>3.9100000000000003E-2</v>
      </c>
      <c r="E58" s="9"/>
      <c r="F58" s="9"/>
    </row>
    <row r="59" spans="1:6" ht="62.25" customHeight="1" thickBot="1" x14ac:dyDescent="0.3">
      <c r="A59" s="15" t="s">
        <v>60</v>
      </c>
      <c r="B59" s="16"/>
      <c r="C59" s="14"/>
      <c r="D59" s="13" t="s">
        <v>9</v>
      </c>
      <c r="E59" s="9"/>
      <c r="F59" s="9"/>
    </row>
    <row r="60" spans="1:6" ht="57.75" customHeight="1" thickBot="1" x14ac:dyDescent="0.3">
      <c r="A60" s="10" t="s">
        <v>61</v>
      </c>
      <c r="B60" s="11">
        <v>1</v>
      </c>
      <c r="C60" s="14">
        <f t="shared" si="0"/>
        <v>5338.3680000000004</v>
      </c>
      <c r="D60" s="13">
        <v>0.112</v>
      </c>
      <c r="E60" s="9"/>
      <c r="F60" s="9"/>
    </row>
    <row r="61" spans="1:6" ht="58.5" customHeight="1" thickBot="1" x14ac:dyDescent="0.3">
      <c r="A61" s="10" t="s">
        <v>62</v>
      </c>
      <c r="B61" s="11">
        <v>1</v>
      </c>
      <c r="C61" s="14">
        <f t="shared" si="0"/>
        <v>9999.9071999999996</v>
      </c>
      <c r="D61" s="13">
        <v>0.20979999999999999</v>
      </c>
      <c r="E61" s="9"/>
      <c r="F61" s="9"/>
    </row>
    <row r="62" spans="1:6" ht="117" customHeight="1" thickBot="1" x14ac:dyDescent="0.3">
      <c r="A62" s="10" t="s">
        <v>63</v>
      </c>
      <c r="B62" s="11">
        <v>1</v>
      </c>
      <c r="C62" s="14">
        <f t="shared" si="0"/>
        <v>6220.152</v>
      </c>
      <c r="D62" s="13">
        <v>0.1305</v>
      </c>
      <c r="E62" s="9"/>
      <c r="F62" s="9"/>
    </row>
    <row r="63" spans="1:6" ht="90.75" customHeight="1" thickBot="1" x14ac:dyDescent="0.3">
      <c r="A63" s="10" t="s">
        <v>64</v>
      </c>
      <c r="B63" s="11">
        <v>1</v>
      </c>
      <c r="C63" s="14">
        <f t="shared" si="0"/>
        <v>12235.3488</v>
      </c>
      <c r="D63" s="13">
        <v>0.25669999999999998</v>
      </c>
      <c r="E63" s="9"/>
      <c r="F63" s="9"/>
    </row>
    <row r="64" spans="1:6" ht="42.75" customHeight="1" thickBot="1" x14ac:dyDescent="0.3">
      <c r="A64" s="10" t="s">
        <v>65</v>
      </c>
      <c r="B64" s="11">
        <v>2</v>
      </c>
      <c r="C64" s="14">
        <f t="shared" si="0"/>
        <v>3284.0496000000003</v>
      </c>
      <c r="D64" s="13">
        <v>6.8900000000000003E-2</v>
      </c>
      <c r="E64" s="9"/>
      <c r="F64" s="9"/>
    </row>
    <row r="65" spans="1:6" ht="63.75" customHeight="1" thickBot="1" x14ac:dyDescent="0.3">
      <c r="A65" s="10" t="s">
        <v>66</v>
      </c>
      <c r="B65" s="11">
        <v>12</v>
      </c>
      <c r="C65" s="14">
        <f t="shared" si="0"/>
        <v>86657.91840000001</v>
      </c>
      <c r="D65" s="13">
        <v>1.8181</v>
      </c>
      <c r="E65" s="9"/>
      <c r="F65" s="9"/>
    </row>
    <row r="66" spans="1:6" ht="31.5" customHeight="1" thickBot="1" x14ac:dyDescent="0.3">
      <c r="A66" s="10" t="s">
        <v>67</v>
      </c>
      <c r="B66" s="11">
        <v>4</v>
      </c>
      <c r="C66" s="14">
        <f t="shared" si="0"/>
        <v>3017.1311999999998</v>
      </c>
      <c r="D66" s="13">
        <v>6.3299999999999995E-2</v>
      </c>
      <c r="E66" s="9"/>
      <c r="F66" s="9"/>
    </row>
    <row r="67" spans="1:6" ht="60" customHeight="1" thickBot="1" x14ac:dyDescent="0.3">
      <c r="A67" s="10" t="s">
        <v>68</v>
      </c>
      <c r="B67" s="11">
        <v>2</v>
      </c>
      <c r="C67" s="14">
        <f t="shared" si="0"/>
        <v>4528.08</v>
      </c>
      <c r="D67" s="13">
        <v>9.5000000000000001E-2</v>
      </c>
      <c r="E67" s="9"/>
      <c r="F67" s="9"/>
    </row>
    <row r="68" spans="1:6" ht="60" customHeight="1" thickBot="1" x14ac:dyDescent="0.3">
      <c r="A68" s="15" t="s">
        <v>69</v>
      </c>
      <c r="B68" s="16"/>
      <c r="C68" s="14"/>
      <c r="D68" s="13" t="s">
        <v>9</v>
      </c>
      <c r="E68" s="9"/>
      <c r="F68" s="9"/>
    </row>
    <row r="69" spans="1:6" ht="44.25" customHeight="1" thickBot="1" x14ac:dyDescent="0.3">
      <c r="A69" s="10" t="s">
        <v>70</v>
      </c>
      <c r="B69" s="11"/>
      <c r="C69" s="14"/>
      <c r="D69" s="13" t="s">
        <v>9</v>
      </c>
      <c r="E69" s="9"/>
      <c r="F69" s="9"/>
    </row>
    <row r="70" spans="1:6" ht="15.75" thickBot="1" x14ac:dyDescent="0.3">
      <c r="A70" s="10" t="s">
        <v>71</v>
      </c>
      <c r="B70" s="11">
        <v>24</v>
      </c>
      <c r="C70" s="14">
        <f t="shared" si="0"/>
        <v>4675.8384000000005</v>
      </c>
      <c r="D70" s="13">
        <v>9.8100000000000007E-2</v>
      </c>
      <c r="E70" s="9"/>
      <c r="F70" s="9"/>
    </row>
    <row r="71" spans="1:6" ht="15.75" thickBot="1" x14ac:dyDescent="0.3">
      <c r="A71" s="10" t="s">
        <v>72</v>
      </c>
      <c r="B71" s="11">
        <v>1</v>
      </c>
      <c r="C71" s="14">
        <f t="shared" si="0"/>
        <v>2168.712</v>
      </c>
      <c r="D71" s="13">
        <v>4.5499999999999999E-2</v>
      </c>
      <c r="E71" s="9"/>
      <c r="F71" s="9"/>
    </row>
    <row r="72" spans="1:6" ht="22.5" customHeight="1" thickBot="1" x14ac:dyDescent="0.3">
      <c r="A72" s="10" t="s">
        <v>73</v>
      </c>
      <c r="B72" s="11">
        <v>4</v>
      </c>
      <c r="C72" s="14">
        <f t="shared" si="0"/>
        <v>3183.9551999999999</v>
      </c>
      <c r="D72" s="13">
        <v>6.6799999999999998E-2</v>
      </c>
      <c r="E72" s="9"/>
      <c r="F72" s="9"/>
    </row>
    <row r="73" spans="1:6" ht="15.75" thickBot="1" x14ac:dyDescent="0.3">
      <c r="A73" s="10" t="s">
        <v>74</v>
      </c>
      <c r="B73" s="11">
        <v>4</v>
      </c>
      <c r="C73" s="14">
        <f t="shared" si="0"/>
        <v>1763.568</v>
      </c>
      <c r="D73" s="13">
        <v>3.6999999999999998E-2</v>
      </c>
      <c r="E73" s="9"/>
      <c r="F73" s="9"/>
    </row>
    <row r="74" spans="1:6" ht="22.5" customHeight="1" thickBot="1" x14ac:dyDescent="0.3">
      <c r="A74" s="10" t="s">
        <v>75</v>
      </c>
      <c r="B74" s="11">
        <v>4</v>
      </c>
      <c r="C74" s="14">
        <f t="shared" ref="C74:C105" si="1">3972*12*D74</f>
        <v>3493.7712000000001</v>
      </c>
      <c r="D74" s="13">
        <v>7.3300000000000004E-2</v>
      </c>
      <c r="E74" s="9"/>
      <c r="F74" s="9"/>
    </row>
    <row r="75" spans="1:6" ht="32.25" customHeight="1" thickBot="1" x14ac:dyDescent="0.3">
      <c r="A75" s="10" t="s">
        <v>76</v>
      </c>
      <c r="B75" s="11">
        <v>1</v>
      </c>
      <c r="C75" s="14">
        <f t="shared" si="1"/>
        <v>3722.5584000000003</v>
      </c>
      <c r="D75" s="13">
        <v>7.8100000000000003E-2</v>
      </c>
      <c r="E75" s="9"/>
      <c r="F75" s="9"/>
    </row>
    <row r="76" spans="1:6" ht="27.75" customHeight="1" thickBot="1" x14ac:dyDescent="0.3">
      <c r="A76" s="10" t="s">
        <v>77</v>
      </c>
      <c r="B76" s="11">
        <v>2</v>
      </c>
      <c r="C76" s="14">
        <f t="shared" si="1"/>
        <v>4246.8624</v>
      </c>
      <c r="D76" s="13">
        <v>8.9099999999999999E-2</v>
      </c>
      <c r="E76" s="9"/>
      <c r="F76" s="9"/>
    </row>
    <row r="77" spans="1:6" ht="102.75" customHeight="1" thickBot="1" x14ac:dyDescent="0.3">
      <c r="A77" s="15" t="s">
        <v>78</v>
      </c>
      <c r="B77" s="11"/>
      <c r="C77" s="14"/>
      <c r="D77" s="13" t="s">
        <v>9</v>
      </c>
      <c r="E77" s="9"/>
      <c r="F77" s="9"/>
    </row>
    <row r="78" spans="1:6" ht="42.75" customHeight="1" thickBot="1" x14ac:dyDescent="0.3">
      <c r="A78" s="10" t="s">
        <v>79</v>
      </c>
      <c r="B78" s="11">
        <v>6</v>
      </c>
      <c r="C78" s="14">
        <f t="shared" si="1"/>
        <v>7669.1375999999991</v>
      </c>
      <c r="D78" s="13">
        <v>0.16089999999999999</v>
      </c>
      <c r="E78" s="9"/>
      <c r="F78" s="9"/>
    </row>
    <row r="79" spans="1:6" ht="63.75" customHeight="1" thickBot="1" x14ac:dyDescent="0.3">
      <c r="A79" s="10" t="s">
        <v>80</v>
      </c>
      <c r="B79" s="11"/>
      <c r="C79" s="14"/>
      <c r="D79" s="13" t="s">
        <v>9</v>
      </c>
      <c r="E79" s="9"/>
      <c r="F79" s="9"/>
    </row>
    <row r="80" spans="1:6" ht="28.5" customHeight="1" thickBot="1" x14ac:dyDescent="0.3">
      <c r="A80" s="10" t="s">
        <v>81</v>
      </c>
      <c r="B80" s="11">
        <v>10</v>
      </c>
      <c r="C80" s="14">
        <f t="shared" si="1"/>
        <v>4070.5056</v>
      </c>
      <c r="D80" s="13">
        <v>8.5400000000000004E-2</v>
      </c>
      <c r="E80" s="9"/>
      <c r="F80" s="9"/>
    </row>
    <row r="81" spans="1:6" ht="55.5" customHeight="1" thickBot="1" x14ac:dyDescent="0.3">
      <c r="A81" s="10" t="s">
        <v>82</v>
      </c>
      <c r="B81" s="11"/>
      <c r="C81" s="14"/>
      <c r="D81" s="13" t="s">
        <v>9</v>
      </c>
      <c r="E81" s="9"/>
      <c r="F81" s="9"/>
    </row>
    <row r="82" spans="1:6" ht="54.75" customHeight="1" thickBot="1" x14ac:dyDescent="0.3">
      <c r="A82" s="10" t="s">
        <v>83</v>
      </c>
      <c r="B82" s="11"/>
      <c r="C82" s="14"/>
      <c r="D82" s="13" t="s">
        <v>9</v>
      </c>
      <c r="E82" s="9"/>
      <c r="F82" s="9"/>
    </row>
    <row r="83" spans="1:6" ht="31.5" customHeight="1" thickBot="1" x14ac:dyDescent="0.3">
      <c r="A83" s="10" t="s">
        <v>81</v>
      </c>
      <c r="B83" s="11">
        <v>10</v>
      </c>
      <c r="C83" s="14">
        <f t="shared" si="1"/>
        <v>1844.5968</v>
      </c>
      <c r="D83" s="13">
        <v>3.8699999999999998E-2</v>
      </c>
      <c r="E83" s="9"/>
      <c r="F83" s="9"/>
    </row>
    <row r="84" spans="1:6" ht="31.5" customHeight="1" thickBot="1" x14ac:dyDescent="0.3">
      <c r="A84" s="10" t="s">
        <v>84</v>
      </c>
      <c r="B84" s="11">
        <v>10</v>
      </c>
      <c r="C84" s="14">
        <f t="shared" si="1"/>
        <v>1844.5968</v>
      </c>
      <c r="D84" s="13">
        <v>3.8699999999999998E-2</v>
      </c>
      <c r="E84" s="9"/>
      <c r="F84" s="9"/>
    </row>
    <row r="85" spans="1:6" ht="42" customHeight="1" thickBot="1" x14ac:dyDescent="0.3">
      <c r="A85" s="10" t="s">
        <v>85</v>
      </c>
      <c r="B85" s="11"/>
      <c r="C85" s="14"/>
      <c r="D85" s="13" t="s">
        <v>9</v>
      </c>
      <c r="E85" s="9"/>
      <c r="F85" s="9"/>
    </row>
    <row r="86" spans="1:6" ht="43.5" customHeight="1" thickBot="1" x14ac:dyDescent="0.3">
      <c r="A86" s="10" t="s">
        <v>86</v>
      </c>
      <c r="B86" s="11">
        <v>5</v>
      </c>
      <c r="C86" s="14">
        <f t="shared" si="1"/>
        <v>1501.4159999999999</v>
      </c>
      <c r="D86" s="13">
        <v>3.15E-2</v>
      </c>
      <c r="E86" s="9"/>
      <c r="F86" s="9"/>
    </row>
    <row r="87" spans="1:6" ht="44.25" customHeight="1" thickBot="1" x14ac:dyDescent="0.3">
      <c r="A87" s="10" t="s">
        <v>87</v>
      </c>
      <c r="B87" s="11">
        <v>6</v>
      </c>
      <c r="C87" s="14">
        <f t="shared" si="1"/>
        <v>1501.4159999999999</v>
      </c>
      <c r="D87" s="13">
        <v>3.15E-2</v>
      </c>
      <c r="E87" s="9"/>
      <c r="F87" s="9"/>
    </row>
    <row r="88" spans="1:6" ht="46.5" customHeight="1" thickBot="1" x14ac:dyDescent="0.3">
      <c r="A88" s="10" t="s">
        <v>88</v>
      </c>
      <c r="B88" s="11">
        <v>6</v>
      </c>
      <c r="C88" s="14">
        <f t="shared" si="1"/>
        <v>1687.3056000000001</v>
      </c>
      <c r="D88" s="13">
        <v>3.5400000000000001E-2</v>
      </c>
      <c r="E88" s="9"/>
      <c r="F88" s="9"/>
    </row>
    <row r="89" spans="1:6" ht="31.5" customHeight="1" thickBot="1" x14ac:dyDescent="0.3">
      <c r="A89" s="10" t="s">
        <v>89</v>
      </c>
      <c r="B89" s="11">
        <v>60</v>
      </c>
      <c r="C89" s="14">
        <f t="shared" si="1"/>
        <v>1763.568</v>
      </c>
      <c r="D89" s="13">
        <v>3.6999999999999998E-2</v>
      </c>
      <c r="E89" s="9"/>
      <c r="F89" s="9"/>
    </row>
    <row r="90" spans="1:6" ht="42.75" customHeight="1" thickBot="1" x14ac:dyDescent="0.3">
      <c r="A90" s="15" t="s">
        <v>90</v>
      </c>
      <c r="B90" s="11"/>
      <c r="C90" s="14"/>
      <c r="D90" s="13" t="s">
        <v>9</v>
      </c>
      <c r="E90" s="9"/>
      <c r="F90" s="9"/>
    </row>
    <row r="91" spans="1:6" ht="32.25" customHeight="1" thickBot="1" x14ac:dyDescent="0.3">
      <c r="A91" s="10" t="s">
        <v>91</v>
      </c>
      <c r="B91" s="11"/>
      <c r="C91" s="14"/>
      <c r="D91" s="13" t="s">
        <v>9</v>
      </c>
      <c r="E91" s="9"/>
      <c r="F91" s="9"/>
    </row>
    <row r="92" spans="1:6" ht="29.25" customHeight="1" thickBot="1" x14ac:dyDescent="0.3">
      <c r="A92" s="10" t="s">
        <v>81</v>
      </c>
      <c r="B92" s="11">
        <v>96</v>
      </c>
      <c r="C92" s="14">
        <f t="shared" si="1"/>
        <v>5038.0848000000005</v>
      </c>
      <c r="D92" s="13">
        <v>0.1057</v>
      </c>
      <c r="E92" s="9"/>
      <c r="F92" s="9"/>
    </row>
    <row r="93" spans="1:6" ht="38.25" customHeight="1" thickBot="1" x14ac:dyDescent="0.3">
      <c r="A93" s="10" t="s">
        <v>92</v>
      </c>
      <c r="B93" s="11"/>
      <c r="C93" s="14"/>
      <c r="D93" s="13" t="s">
        <v>9</v>
      </c>
      <c r="E93" s="9"/>
      <c r="F93" s="9"/>
    </row>
    <row r="94" spans="1:6" ht="39" customHeight="1" thickBot="1" x14ac:dyDescent="0.3">
      <c r="A94" s="10" t="s">
        <v>93</v>
      </c>
      <c r="B94" s="11">
        <v>52</v>
      </c>
      <c r="C94" s="14">
        <f t="shared" si="1"/>
        <v>548.13599999999997</v>
      </c>
      <c r="D94" s="13">
        <v>1.15E-2</v>
      </c>
      <c r="E94" s="9"/>
      <c r="F94" s="9"/>
    </row>
    <row r="95" spans="1:6" ht="30" customHeight="1" thickBot="1" x14ac:dyDescent="0.3">
      <c r="A95" s="10" t="s">
        <v>94</v>
      </c>
      <c r="B95" s="11"/>
      <c r="C95" s="14"/>
      <c r="D95" s="13" t="s">
        <v>9</v>
      </c>
      <c r="E95" s="9"/>
      <c r="F95" s="9"/>
    </row>
    <row r="96" spans="1:6" ht="45.75" customHeight="1" thickBot="1" x14ac:dyDescent="0.3">
      <c r="A96" s="10" t="s">
        <v>93</v>
      </c>
      <c r="B96" s="11">
        <v>6</v>
      </c>
      <c r="C96" s="14">
        <f t="shared" si="1"/>
        <v>881.78399999999999</v>
      </c>
      <c r="D96" s="13">
        <v>1.8499999999999999E-2</v>
      </c>
      <c r="E96" s="9"/>
      <c r="F96" s="9"/>
    </row>
    <row r="97" spans="1:6" ht="33" customHeight="1" thickBot="1" x14ac:dyDescent="0.3">
      <c r="A97" s="10" t="s">
        <v>95</v>
      </c>
      <c r="B97" s="11">
        <v>90</v>
      </c>
      <c r="C97" s="23">
        <f>3972*3*D97</f>
        <v>11868.335999999999</v>
      </c>
      <c r="D97" s="13">
        <v>0.996</v>
      </c>
      <c r="E97" s="9"/>
      <c r="F97" s="9"/>
    </row>
    <row r="98" spans="1:6" ht="32.25" customHeight="1" thickBot="1" x14ac:dyDescent="0.3">
      <c r="A98" s="10" t="s">
        <v>96</v>
      </c>
      <c r="B98" s="13">
        <v>6</v>
      </c>
      <c r="C98" s="14">
        <f t="shared" si="1"/>
        <v>6482.3040000000001</v>
      </c>
      <c r="D98" s="13">
        <v>0.13600000000000001</v>
      </c>
      <c r="E98" s="9"/>
      <c r="F98" s="9"/>
    </row>
    <row r="99" spans="1:6" ht="33.75" customHeight="1" thickBot="1" x14ac:dyDescent="0.3">
      <c r="A99" s="10" t="s">
        <v>97</v>
      </c>
      <c r="B99" s="11">
        <v>24</v>
      </c>
      <c r="C99" s="14">
        <f t="shared" si="1"/>
        <v>1429.9199999999998</v>
      </c>
      <c r="D99" s="13">
        <v>0.03</v>
      </c>
      <c r="E99" s="9"/>
      <c r="F99" s="9"/>
    </row>
    <row r="100" spans="1:6" ht="29.25" customHeight="1" thickBot="1" x14ac:dyDescent="0.3">
      <c r="A100" s="10" t="s">
        <v>98</v>
      </c>
      <c r="B100" s="11">
        <v>12</v>
      </c>
      <c r="C100" s="14">
        <f t="shared" si="1"/>
        <v>476.64</v>
      </c>
      <c r="D100" s="13">
        <v>0.01</v>
      </c>
      <c r="E100" s="9"/>
      <c r="F100" s="9"/>
    </row>
    <row r="101" spans="1:6" ht="57" customHeight="1" thickBot="1" x14ac:dyDescent="0.3">
      <c r="A101" s="10" t="s">
        <v>99</v>
      </c>
      <c r="B101" s="11"/>
      <c r="C101" s="14"/>
      <c r="D101" s="13" t="s">
        <v>9</v>
      </c>
      <c r="E101" s="9"/>
      <c r="F101" s="9"/>
    </row>
    <row r="102" spans="1:6" ht="36" customHeight="1" thickBot="1" x14ac:dyDescent="0.3">
      <c r="A102" s="10" t="s">
        <v>100</v>
      </c>
      <c r="B102" s="11">
        <v>247</v>
      </c>
      <c r="C102" s="14">
        <f t="shared" si="1"/>
        <v>943.74720000000002</v>
      </c>
      <c r="D102" s="13">
        <v>1.9800000000000002E-2</v>
      </c>
      <c r="E102" s="9"/>
      <c r="F102" s="9"/>
    </row>
    <row r="103" spans="1:6" ht="32.25" customHeight="1" thickBot="1" x14ac:dyDescent="0.3">
      <c r="A103" s="10" t="s">
        <v>101</v>
      </c>
      <c r="B103" s="11">
        <v>12</v>
      </c>
      <c r="C103" s="14">
        <f t="shared" si="1"/>
        <v>538.60320000000002</v>
      </c>
      <c r="D103" s="13">
        <v>1.1299999999999999E-2</v>
      </c>
      <c r="E103" s="9"/>
      <c r="F103" s="9"/>
    </row>
    <row r="104" spans="1:6" ht="24.75" customHeight="1" thickBot="1" x14ac:dyDescent="0.3">
      <c r="A104" s="10" t="s">
        <v>102</v>
      </c>
      <c r="B104" s="11">
        <v>36</v>
      </c>
      <c r="C104" s="14">
        <f t="shared" si="1"/>
        <v>5338.3680000000004</v>
      </c>
      <c r="D104" s="13">
        <v>0.112</v>
      </c>
      <c r="E104" s="9"/>
      <c r="F104" s="9"/>
    </row>
    <row r="105" spans="1:6" ht="124.5" customHeight="1" thickBot="1" x14ac:dyDescent="0.3">
      <c r="A105" s="15" t="s">
        <v>103</v>
      </c>
      <c r="B105" s="11">
        <v>365</v>
      </c>
      <c r="C105" s="14">
        <f t="shared" si="1"/>
        <v>5719.6799999999994</v>
      </c>
      <c r="D105" s="17">
        <v>0.12</v>
      </c>
      <c r="E105" s="9"/>
      <c r="F105" s="9"/>
    </row>
    <row r="106" spans="1:6" ht="75.75" customHeight="1" thickBot="1" x14ac:dyDescent="0.3">
      <c r="A106" s="15" t="s">
        <v>104</v>
      </c>
      <c r="B106" s="11">
        <v>365</v>
      </c>
      <c r="C106" s="14">
        <f>3972*12*D106</f>
        <v>134889.12</v>
      </c>
      <c r="D106" s="17">
        <v>2.83</v>
      </c>
      <c r="E106" s="9"/>
      <c r="F106" s="9"/>
    </row>
    <row r="107" spans="1:6" ht="16.5" thickBot="1" x14ac:dyDescent="0.3">
      <c r="A107" s="18" t="s">
        <v>105</v>
      </c>
      <c r="B107" s="13">
        <v>365</v>
      </c>
      <c r="C107" s="14">
        <f>D107*D108*12</f>
        <v>36725.568000000007</v>
      </c>
      <c r="D107" s="17">
        <v>1.76</v>
      </c>
      <c r="E107" s="9"/>
      <c r="F107" s="9"/>
    </row>
    <row r="108" spans="1:6" ht="16.5" thickBot="1" x14ac:dyDescent="0.3">
      <c r="A108" s="18" t="s">
        <v>106</v>
      </c>
      <c r="B108" s="19"/>
      <c r="C108" s="19"/>
      <c r="D108" s="20">
        <v>1738.9</v>
      </c>
      <c r="E108" s="9"/>
      <c r="F108" s="9"/>
    </row>
    <row r="109" spans="1:6" ht="16.5" thickBot="1" x14ac:dyDescent="0.3">
      <c r="A109" s="18" t="s">
        <v>107</v>
      </c>
      <c r="B109" s="19"/>
      <c r="C109" s="21">
        <f>C8+C9+C11+C12+C13+C15+C16+C18+C20+C21+C22+C23+C24+C25+C26+C27+C28+C29+C31+C32+C34+C35+C37+C39+C41+C42+C44+C46+C47+C48+C49+C50+C52+C53+C54+C55+C56+C57+C58+C59+C60+C62+C63+C64+C65+C66+C67+C68+C69+C72+C73+C74+C75+C76+C77+C78+C80+C82+C85+C86+C88+C89+C90+C91+C94+C96+C98+C99+C100+C101+C102+C104+C105+C106+C107+C108+C107</f>
        <v>573703.88160000008</v>
      </c>
      <c r="D109" s="22">
        <f>SUM(D4:D107)</f>
        <v>14.975300000000001</v>
      </c>
      <c r="E109" s="9"/>
      <c r="F109" s="9"/>
    </row>
    <row r="110" spans="1:6" x14ac:dyDescent="0.25">
      <c r="A110" s="9"/>
      <c r="B110" s="9"/>
      <c r="C110" s="9"/>
      <c r="D110" s="9"/>
      <c r="E110" s="9"/>
      <c r="F110" s="9"/>
    </row>
    <row r="113" spans="1:4" x14ac:dyDescent="0.25">
      <c r="A113" s="24" t="s">
        <v>108</v>
      </c>
      <c r="D113" s="24" t="s">
        <v>109</v>
      </c>
    </row>
  </sheetData>
  <mergeCells count="2">
    <mergeCell ref="A1:D1"/>
    <mergeCell ref="A2:D2"/>
  </mergeCells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2020-02-18T07:54:16Z</cp:lastPrinted>
  <dcterms:created xsi:type="dcterms:W3CDTF">2020-01-21T12:07:39Z</dcterms:created>
  <dcterms:modified xsi:type="dcterms:W3CDTF">2020-05-20T13:12:05Z</dcterms:modified>
</cp:coreProperties>
</file>